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6720" yWindow="1665" windowWidth="20730" windowHeight="11520"/>
  </bookViews>
  <sheets>
    <sheet name="Приложение 1 к КД" sheetId="1" r:id="rId1"/>
    <sheet name="Лист1" sheetId="2" r:id="rId2"/>
  </sheets>
  <definedNames>
    <definedName name="OLE_LINK1" localSheetId="0">'Приложение 1 к КД'!#REF!</definedName>
    <definedName name="OLE_LINK2" localSheetId="0">'Приложение 1 к КД'!#REF!</definedName>
    <definedName name="OLE_LINK4" localSheetId="0">'Приложение 1 к КД'!#REF!</definedName>
    <definedName name="_xlnm.Print_Titles" localSheetId="0">'Приложение 1 к КД'!$10:$10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17" i="1" l="1"/>
  <c r="H12" i="1" l="1"/>
  <c r="H13" i="1"/>
  <c r="H14" i="1"/>
  <c r="H15" i="1"/>
  <c r="H16" i="1" l="1"/>
  <c r="H11" i="1" l="1"/>
  <c r="N48" i="2"/>
  <c r="N49" i="2"/>
  <c r="N50" i="2"/>
  <c r="N51" i="2"/>
  <c r="N52" i="2"/>
  <c r="N53" i="2"/>
  <c r="N54" i="2"/>
  <c r="N55" i="2"/>
  <c r="N47" i="2"/>
  <c r="N56" i="2" l="1"/>
  <c r="N23" i="2"/>
  <c r="N24" i="2"/>
  <c r="N25" i="2"/>
  <c r="N22" i="2"/>
  <c r="N26" i="2" s="1"/>
</calcChain>
</file>

<file path=xl/sharedStrings.xml><?xml version="1.0" encoding="utf-8"?>
<sst xmlns="http://schemas.openxmlformats.org/spreadsheetml/2006/main" count="52" uniqueCount="38">
  <si>
    <t>   </t>
  </si>
  <si>
    <t>№ лота</t>
  </si>
  <si>
    <t>Единица измерения</t>
  </si>
  <si>
    <t>Количество</t>
  </si>
  <si>
    <t xml:space="preserve">Размер авансового платежа, % </t>
  </si>
  <si>
    <t>1.</t>
  </si>
  <si>
    <t>2.</t>
  </si>
  <si>
    <t>3.</t>
  </si>
  <si>
    <t>Все упаковочные материалы должны быть нетоксичны и запечатаны соответствующим образом, защищены от трамбовки прочными материалами для длительной перевозки.</t>
  </si>
  <si>
    <t>Срок выполнения Заявки</t>
  </si>
  <si>
    <t>Место поставки товара</t>
  </si>
  <si>
    <t xml:space="preserve">Приложение 1 </t>
  </si>
  <si>
    <t>к тендерной документации</t>
  </si>
  <si>
    <t>Цена, тенге</t>
  </si>
  <si>
    <t>Сумма, тенге</t>
  </si>
  <si>
    <t>Дополнительная характеристика</t>
  </si>
  <si>
    <t xml:space="preserve">                                                     Перечень и описание закупаемых товаров
</t>
  </si>
  <si>
    <t>в течении 5 календарных дней со дня поступления заявки</t>
  </si>
  <si>
    <t>Срок поставки: в течение 5 календарных дней со дня получения заявки.</t>
  </si>
  <si>
    <t>Итого</t>
  </si>
  <si>
    <t xml:space="preserve">Место поставки: КГП на ПХВ "Детская городская клиническая больница №2" УОЗ г.Алматы, 2-мкрн., 54. </t>
  </si>
  <si>
    <t xml:space="preserve">Наименование </t>
  </si>
  <si>
    <t>Р-р Рингера 200мл стер</t>
  </si>
  <si>
    <t>фл</t>
  </si>
  <si>
    <t>г.Алматы.  2-мкрн., 54</t>
  </si>
  <si>
    <t>Директор                                            Рабандияров М.Р.</t>
  </si>
  <si>
    <t>Сыворотка противостолбнячная лошадиная очищенная концентрированная, антитоксин столбнячный  3000 МЕ. Ампулы (5) в комплекте с сывороткой лошадиной разведенной 1:100 (амп. 1 мл) и ножом ампульным</t>
  </si>
  <si>
    <t>комп</t>
  </si>
  <si>
    <t>Инструменты для фиксации таза</t>
  </si>
  <si>
    <t>Инструменты для остеосинтеза должны быть изготовлены из коррозионностойких сталей, в связи с высоким содержанием хрома на поверхности нержавеющей стали образуется пассивная пленка, защищающая инструмент от коррозии. Ручки, рукоятки, держатели инструментов (отверток, шил, ключей, некоторых долот и остеотомов), должны быть изготовлены из сплавов алюминия или текстолита. В результате электрохимической обработки алюминия на его поверхности образуется защитная окисная пленка натурального цвета (серебристо-серая), которая может быть окрашена в разные цвета, чаще бирюзово-синий. Изделия из алюминия с обработанной поверхностью должны обладать высокой стойкостью к коррозии. В набор инструментов для установки пластин для фиксации таза должны входить: Контейнер со сплошным дном 1/1 595x275x86мм – 2шт, Перфорир.алюмин.покрышка 1/1 595x275x15мм Серая – 2шт.Сверло 3,5/250 мм- 2шт, Сверло 4,5/250 мм- 2шт, Сверло 2,5/250 мм- 2шт, Сверло 3,2/250 мм- 2шт, Элеватор 24 (240мм)- 1шт, Измеритель глубины отверстий длиной 150 мм- 1шт, Направитель компрессионный 2,5/2,8 мм – 1шт., Спица Киршнера 2,0/220 мм- 4шт, Наконечник S3,5- 1шт, Рукоятка с быстроразъемным соединением 3/16"- 1шт, Метчик HA 4,5- 1шт, Наконечник S2,5- 1 шт, Метчик HA3,5- 1шт, Крючок для костей прямой- 1шт, Временный манипулятор- 1шт, Крючок для костей с рукояткой- 1шт, Клещи угловые сокращённые отогнутые длинные- 1шт, Клещи угловые сокращённые отогнутые короткие- 1шт, Клещи угловые сокращённые прямые- 1шт, Клещи сокращённые длинные 1x1- 1шт, Клещи сокращённые длинные 2x1- 1шт, Клещи сокращённые с западкой с острыми окончаниями- 1шт, Выгибатель для реконструктивных пластин прямой- 1шт, Выгибатель многогранный для рекон.пластин- 1шт, Клещи сокращённые регулируемые- 1шт, Компрессионные клещи- 1шт, Редукционные асимметрические клещи- 1шт, Захват для винтов 3,5- 1шт, Захват для винтов 4,5- 1шт, Самоустанавливающаяся защелка круглая- 2 шт, Самоустанавливающаяся прямоугольная защелка-2шт, Подставка для инструментов для фиксации таза – 3 шт Инструменты из нержавеющей стали, алюминия, текстолита должны выдерживать полный цикл автоклавирования при минимальной температуре 134°С, и максимальной 140°С и давления 2-4 атмосферы. Инструменты должны быть изготовлены согласно требований ISO 7153-1.</t>
  </si>
  <si>
    <t xml:space="preserve">Фреза - перфоратор </t>
  </si>
  <si>
    <t>Фреза краниоперфоратора взрослая, одноразовая, с двумя режущими диаметрами 14 и 11мм. Предназначен для сверления трепанационного отверстия. При прохождении стекловидной пластинки автоматически останавливается. Больший диаметр должен не позволить провалиться в полость черепа. Длина  61,2 мм, диаметр  16,4 мм, вес 37 гр, скорость вращения  1250 об/мин, стерильная, одноразовая. Инструменты изготовлены из медицинской нержавеющей стали.</t>
  </si>
  <si>
    <t>Насос эндоскопический Electronic Endoflator</t>
  </si>
  <si>
    <t>Насос эндоскопический Electronic Endoflator, 40 SCB
 комплект, с SCB модулем, питание 100 - 240 VAC, 50/60 Hz 
 состоит из: UI400 ENDOFLATOR® 40 20090170 SCB 
 соединительный кабель, длина 100 cm 20400030 ключ 
 031200-03 набор трубок с фильтром, стерильный, 
 одноразовый, упаковка 5 шт</t>
  </si>
  <si>
    <t>шт</t>
  </si>
  <si>
    <t>Набор инструментов хирургических "МТ" в следующем исполнении: Операционный большой НИОб - «МТ» (для торакальной и абдоминальной хирургии, 100 наименований, 958 предметов)</t>
  </si>
  <si>
    <t xml:space="preserve">Комплект набора изготовленного  из медицинской стали:    Диссектор сосудистый Р-13, 218 мм
Зажим для захватывания кишечной стенки прямой, 152 мм
Зажим для почечной ножки, изогнутый по радиусу, большой №2, 255 мм
Зажим жесткий для пищевода 
Зажим жесткий для пищевода детский
Зажим кишечный жесткий 
Зажим кишечный эластичный для взрослых изогнутый
Зажим кишечный эластичный для взрослых прямой 
Зажим кровоостанавливающий 1х2-зубый зубчатый прямой №2
Зажим кровоостанавливающий 1х2-зубый зубчатый прямой №3
Зажим кровоостанавливающий зубчатый изогнутый №2
Зажим кровоостанавливающий зубчатый изогнутый №3
Зажим кровоостанавливающий зубчатый прямой №2 
Зажим кровоостанавливающий зубчатый прямой №3 
Зажим кровоостанавливающий типа Москит, изогнутый по плоскости
Зажим кровоостанавливающий типа Москит прямой
Зажим пластинчатый для прикрепления операционного белья к коже, 90 мм
Зажим с кремальерой для операционного белья 
Зажим с кремальерой для прикрепления белья к брюшине 
Зеркало для брюшной стенки длиной 100 мм
Зеркало для левой доли печени
Зеркало для сердца, 160х50 мм
Зонд хирургический желобоватый 170 мм 
Зонд хирургический пуговчатый двухсторонний 
Игла для взятия крови А 20х40 12 
Игла для впуска воздуха Г-20х180 12
Игла для переливания крови А-12х40 12 или Игла для переливания крови А-15х40 12
Игла для пневмоторакса А-10х60 30
Игла для спинномозговой пункции А-12 х120 30
Игла хирургическая 0А1-0,7х55 
Игла хирургическая 3А1-0,8х32
Игла хирургическая 3В1-0,7х28 
Игла хирургическая 3В1-1,1х36
Игла хирургическая 3В1-1,1х50 
Игла хирургическая 4А1-0,6х20 
Игла хирургическая 4А1-1,0х45 
Игла хирургическая 4В1-0,6х20 
Игла хирургическая 4В1-1,0х45 
Игла хирургическая 4В1-1,1х50 
Игла хирургическая 4В1-1,8х70 
Иглодержатель общехирургический, 160 мм
Иглодержатель общехирургический, 200 мм
Иглодержатель общехирургический, 250 мм
Игольник металлический (из латуни) 
Корнцанг изогнутый 
Корнцанг прямой 
Крючки хирургические пластинчатые по Фарабефу (комплект)
Крючок хирургический 3-х зубый острый №2, 200 мм
Крючок хирургический 4-х зубый острый №3, 200 мм
Крючок хирургический 2-х зубый острый, 200 мм
Кусачки костные для операций на позвоночнике с удлиненными ручками (по Листону)
Лезвие съемное, №22    
Лезвие съемное, №24     
Ложка для чистки кости
Ложка костная двухсторонняя острая 
Ножницы остроконечные вертикально изогнутые, 100 мм
Ножницы для перевязочного материала, 235 мм
Ножницы для разрезания повязок с пуговкой горизонтально изогнутые 185 мм 
Ножницы для рассечения мягких тканей в глубоких полостях вертикально изогнутые 230 мм 
Ножницы медицинские твердосплавные с одним острым концом прямые, 140 мм
Ножницы реберные гильотинные
Ножницы медицинские твердосплавные тупоконечные вертикально изогнутые, 140 мм
Ножницы медицинские твердосплавные тупоконечные вертикально изогнутые, 170 мм
Ножницы тупоконечные вертикально изогнутые твердосплавные, 250 мм
Ножницы медицинские твердосплавные тупоконечные прямые, 140 мм
Ножницы медицинские твердосплавные тупоконечные прямые, 170 мм
Пила листовая с металлической ручкой
Пила проволочная витая хирургическая для распиливания костей, 500 мм
Пинцет анатомический общего назначения 150х2,5 
Пинцет анатомический общего назначения  200х2,5 
Пинцет анатомический общего назначения 250х2,6
Пинцет для коагуляции ПА 200х1,0
Пинцет хирургический общего назначения  150х2,5 
Пинцет хирургический общего назначения  250х2,5 
Проводник пилы проволочной витой хирургической, 250 мм
Ранорасширитель реечный для грудной полости с расходом зеркал до 209 мм
Ранорасширитель без кремальеры
Расширитель-подъемник реберных дуг при операциях на брюшной полости, прикрепляемый к операционному столу РПРД-«Каз-МТ» (ранорасширитель Сигала титановый)
Распатор изогнутый малый 
Распатор прямой 
Распатор реберный с 2-м изгибом левый
Распатор реберный с 2-м изгибом правый
Ручка скальпеля большая, 130 мм (№4)
Ручки к пилам проволочным витым хирургическим
Скальпель брюшистый средний Сб 150х40 (нержавеющая сталь)
Скальпель остроконечный средний Со 150х40 (нержавеющая сталь)
Комплект троакаров полостных (4 шт.)
Шпатель для языка двухсторонний прямой, 180 мм
Шприц для промывания полостей, 100-150 см3, с двойной шкалой со сменными насадками
Щипцы геморроидальные окончатые прямые
Щипцы для захватывания легкого прямые         </t>
  </si>
  <si>
    <t>Шт.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</si>
</sst>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 _₽_-;\-* #,##0\ _₽_-;_-* &quot;-&quot;??\ _₽_-;_-@_-"/>
    <numFmt numFmtId="166" formatCode="_-* #,##0.0\ _₽_-;\-* #,##0.0\ _₽_-;_-* &quot;-&quot;??\ _₽_-;_-@_-"/>
  </numFmts>
  <fonts count="15"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color rgb="FF000000"/>
      <name val="Times New Roman"/>
      <family val="1"/>
      <charset val="204"/>
    </font>
    <font>
      <b/>
      <sz val="12"/>
      <color theme="1"/>
      <name val="Times New Roman"/>
      <family val="1"/>
      <charset val="204"/>
    </font>
    <font>
      <u/>
      <sz val="11"/>
      <color theme="10"/>
      <name val="Calibri"/>
      <family val="2"/>
      <charset val="204"/>
    </font>
    <font>
      <sz val="12"/>
      <name val="Times New Roman"/>
      <family val="1"/>
      <charset val="204"/>
    </font>
    <font>
      <sz val="10"/>
      <name val="Helv"/>
    </font>
    <font>
      <u/>
      <sz val="12"/>
      <color theme="10"/>
      <name val="Times New Roman"/>
      <family val="1"/>
      <charset val="204"/>
    </font>
    <font>
      <sz val="9"/>
      <color rgb="FF000000"/>
      <name val="Times New Roman"/>
      <family val="1"/>
      <charset val="204"/>
    </font>
    <font>
      <sz val="9"/>
      <color theme="1"/>
      <name val="Times New Roman"/>
      <family val="1"/>
      <charset val="204"/>
    </font>
    <font>
      <b/>
      <sz val="12"/>
      <color rgb="FF000000"/>
      <name val="Times New Roman"/>
      <family val="1"/>
      <charset val="204"/>
    </font>
    <font>
      <sz val="12"/>
      <color theme="1"/>
      <name val="Calibri"/>
      <family val="2"/>
      <charset val="204"/>
      <scheme val="minor"/>
    </font>
    <font>
      <sz val="1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top style="medium">
        <color auto="1"/>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indexed="64"/>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s>
  <cellStyleXfs count="4">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cellStyleXfs>
  <cellXfs count="60">
    <xf numFmtId="0" fontId="0" fillId="0" borderId="0" xfId="0"/>
    <xf numFmtId="0" fontId="6" fillId="0" borderId="0" xfId="3"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64" fontId="0" fillId="0" borderId="0" xfId="1" applyFont="1"/>
    <xf numFmtId="0" fontId="2" fillId="0" borderId="0" xfId="0" applyFont="1" applyFill="1" applyAlignment="1">
      <alignment horizontal="center" vertical="center" wrapText="1"/>
    </xf>
    <xf numFmtId="164" fontId="2" fillId="0" borderId="0" xfId="1" applyFont="1" applyFill="1" applyAlignment="1">
      <alignment horizontal="center" vertical="center" wrapText="1"/>
    </xf>
    <xf numFmtId="0" fontId="2" fillId="0" borderId="0" xfId="0" applyFont="1" applyAlignment="1">
      <alignment horizontal="center" vertical="center" wrapText="1"/>
    </xf>
    <xf numFmtId="0" fontId="8" fillId="0" borderId="0" xfId="2" applyFont="1" applyFill="1" applyAlignment="1" applyProtection="1">
      <alignment horizontal="center" vertical="center" wrapText="1"/>
    </xf>
    <xf numFmtId="0" fontId="3" fillId="0" borderId="0" xfId="0" applyFont="1" applyFill="1" applyAlignment="1">
      <alignment horizontal="center" vertical="center" wrapText="1"/>
    </xf>
    <xf numFmtId="164" fontId="6" fillId="0" borderId="0" xfId="1" applyFont="1" applyFill="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164" fontId="0" fillId="0" borderId="0" xfId="0" applyNumberFormat="1"/>
    <xf numFmtId="0" fontId="2" fillId="0" borderId="0" xfId="0" applyFont="1" applyFill="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2"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0" xfId="0"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12" fillId="0" borderId="12" xfId="0" applyFont="1" applyFill="1" applyBorder="1" applyAlignment="1">
      <alignment horizontal="center" vertical="center" wrapText="1"/>
    </xf>
    <xf numFmtId="0" fontId="2" fillId="0" borderId="7" xfId="0" applyFont="1" applyBorder="1" applyAlignment="1">
      <alignment horizontal="center" vertical="center" wrapText="1"/>
    </xf>
    <xf numFmtId="4" fontId="2" fillId="0" borderId="12"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9" fontId="3" fillId="0" borderId="12" xfId="0" applyNumberFormat="1" applyFont="1" applyFill="1" applyBorder="1" applyAlignment="1">
      <alignment horizontal="center" vertical="center" wrapText="1"/>
    </xf>
    <xf numFmtId="165" fontId="13" fillId="2" borderId="1" xfId="1" applyNumberFormat="1" applyFont="1" applyFill="1" applyBorder="1" applyAlignment="1">
      <alignment horizontal="center" vertical="center" wrapText="1"/>
    </xf>
    <xf numFmtId="166" fontId="13" fillId="2" borderId="1" xfId="1" applyNumberFormat="1" applyFont="1" applyFill="1" applyBorder="1" applyAlignment="1">
      <alignment horizontal="center" vertical="center" wrapText="1"/>
    </xf>
    <xf numFmtId="0" fontId="14" fillId="0" borderId="1" xfId="0" applyFont="1" applyBorder="1" applyAlignment="1">
      <alignment horizontal="center" vertical="center" wrapText="1"/>
    </xf>
    <xf numFmtId="166" fontId="14" fillId="2" borderId="1" xfId="1"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right" vertical="center" wrapText="1"/>
    </xf>
    <xf numFmtId="0" fontId="4" fillId="0" borderId="9" xfId="0" applyFont="1" applyFill="1" applyBorder="1" applyAlignment="1">
      <alignment horizontal="center" vertical="top"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3" applyFont="1" applyFill="1" applyBorder="1" applyAlignment="1">
      <alignment horizontal="left" vertical="center" wrapText="1"/>
    </xf>
    <xf numFmtId="0" fontId="4" fillId="0" borderId="0" xfId="0" applyFont="1" applyFill="1" applyAlignment="1">
      <alignment horizontal="center" vertical="center" wrapText="1"/>
    </xf>
    <xf numFmtId="0" fontId="12" fillId="0" borderId="17"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4">
    <cellStyle name="Гиперссылка" xfId="2" builtinId="8"/>
    <cellStyle name="Обычный" xfId="0" builtinId="0"/>
    <cellStyle name="Обычный_Лист1" xfId="3"/>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9"/>
  <sheetViews>
    <sheetView tabSelected="1" topLeftCell="A16" zoomScale="90" zoomScaleNormal="90" workbookViewId="0">
      <selection activeCell="D11" sqref="D11"/>
    </sheetView>
  </sheetViews>
  <sheetFormatPr defaultColWidth="8.85546875" defaultRowHeight="15.75" x14ac:dyDescent="0.25"/>
  <cols>
    <col min="1" max="1" width="5.85546875" style="8" customWidth="1"/>
    <col min="2" max="2" width="3.85546875" style="8" customWidth="1"/>
    <col min="3" max="3" width="38.7109375" style="8" customWidth="1"/>
    <col min="4" max="4" width="107" style="8" customWidth="1"/>
    <col min="5" max="5" width="11.28515625" style="8" customWidth="1"/>
    <col min="6" max="6" width="11" style="9" customWidth="1"/>
    <col min="7" max="7" width="13.7109375" style="9" customWidth="1"/>
    <col min="8" max="8" width="21.42578125" style="9" customWidth="1"/>
    <col min="9" max="9" width="19" style="8" customWidth="1"/>
    <col min="10" max="10" width="16.28515625" style="8" customWidth="1"/>
    <col min="11" max="11" width="10.28515625" style="8" customWidth="1"/>
    <col min="12" max="16384" width="8.85546875" style="10"/>
  </cols>
  <sheetData>
    <row r="1" spans="1:11" x14ac:dyDescent="0.25">
      <c r="A1" s="19"/>
      <c r="B1" s="19"/>
      <c r="C1" s="19"/>
      <c r="D1" s="19"/>
      <c r="E1" s="19"/>
      <c r="I1" s="19"/>
      <c r="J1" s="46" t="s">
        <v>11</v>
      </c>
      <c r="K1" s="46"/>
    </row>
    <row r="2" spans="1:11" ht="27" customHeight="1" x14ac:dyDescent="0.25">
      <c r="A2" s="19"/>
      <c r="B2" s="19"/>
      <c r="C2" s="19"/>
      <c r="D2" s="19"/>
      <c r="E2" s="19"/>
      <c r="I2" s="47" t="s">
        <v>12</v>
      </c>
      <c r="J2" s="47"/>
      <c r="K2" s="47"/>
    </row>
    <row r="3" spans="1:11" ht="26.25" customHeight="1" x14ac:dyDescent="0.25">
      <c r="A3" s="1" t="s">
        <v>5</v>
      </c>
      <c r="B3" s="51" t="s">
        <v>20</v>
      </c>
      <c r="C3" s="51"/>
      <c r="D3" s="51"/>
      <c r="E3" s="51"/>
      <c r="F3" s="51"/>
      <c r="G3" s="51"/>
      <c r="H3" s="51"/>
      <c r="I3" s="19"/>
      <c r="J3" s="11"/>
      <c r="K3" s="19"/>
    </row>
    <row r="4" spans="1:11" ht="23.25" customHeight="1" x14ac:dyDescent="0.25">
      <c r="A4" s="1" t="s">
        <v>6</v>
      </c>
      <c r="B4" s="51" t="s">
        <v>18</v>
      </c>
      <c r="C4" s="51"/>
      <c r="D4" s="51"/>
      <c r="E4" s="51"/>
      <c r="F4" s="51"/>
      <c r="G4" s="51"/>
      <c r="H4" s="51"/>
      <c r="I4" s="19"/>
      <c r="J4" s="11"/>
      <c r="K4" s="19"/>
    </row>
    <row r="5" spans="1:11" ht="44.25" customHeight="1" x14ac:dyDescent="0.25">
      <c r="A5" s="2" t="s">
        <v>7</v>
      </c>
      <c r="B5" s="50" t="s">
        <v>8</v>
      </c>
      <c r="C5" s="50"/>
      <c r="D5" s="50"/>
      <c r="E5" s="50"/>
      <c r="F5" s="50"/>
      <c r="G5" s="50"/>
      <c r="H5" s="13"/>
      <c r="I5" s="19"/>
      <c r="J5" s="11"/>
      <c r="K5" s="19"/>
    </row>
    <row r="6" spans="1:11" x14ac:dyDescent="0.25">
      <c r="A6" s="2"/>
      <c r="B6" s="50"/>
      <c r="C6" s="50"/>
      <c r="D6" s="50"/>
      <c r="E6" s="50"/>
      <c r="F6" s="50"/>
      <c r="G6" s="50"/>
      <c r="H6" s="13"/>
      <c r="I6" s="19"/>
      <c r="J6" s="11"/>
      <c r="K6" s="19"/>
    </row>
    <row r="7" spans="1:11" x14ac:dyDescent="0.25">
      <c r="A7" s="1"/>
      <c r="B7" s="1"/>
      <c r="C7" s="1"/>
      <c r="D7" s="1"/>
      <c r="E7" s="1"/>
      <c r="F7" s="1"/>
      <c r="G7" s="1"/>
      <c r="H7" s="1"/>
      <c r="I7" s="19"/>
      <c r="J7" s="11"/>
      <c r="K7" s="19"/>
    </row>
    <row r="8" spans="1:11" ht="2.25" customHeight="1" x14ac:dyDescent="0.25">
      <c r="A8" s="12" t="s">
        <v>0</v>
      </c>
      <c r="B8" s="19"/>
      <c r="C8" s="12"/>
      <c r="D8" s="12"/>
      <c r="E8" s="19"/>
      <c r="I8" s="19"/>
      <c r="J8" s="19"/>
      <c r="K8" s="19"/>
    </row>
    <row r="9" spans="1:11" ht="43.5" customHeight="1" thickBot="1" x14ac:dyDescent="0.3">
      <c r="A9" s="48" t="s">
        <v>16</v>
      </c>
      <c r="B9" s="48"/>
      <c r="C9" s="48"/>
      <c r="D9" s="48"/>
      <c r="E9" s="48"/>
      <c r="F9" s="48"/>
      <c r="G9" s="48"/>
      <c r="H9" s="48"/>
      <c r="I9" s="48"/>
      <c r="J9" s="48"/>
      <c r="K9" s="48"/>
    </row>
    <row r="10" spans="1:11" ht="89.25" customHeight="1" x14ac:dyDescent="0.25">
      <c r="A10" s="56" t="s">
        <v>1</v>
      </c>
      <c r="B10" s="57"/>
      <c r="C10" s="20" t="s">
        <v>21</v>
      </c>
      <c r="D10" s="20" t="s">
        <v>15</v>
      </c>
      <c r="E10" s="20" t="s">
        <v>2</v>
      </c>
      <c r="F10" s="21" t="s">
        <v>3</v>
      </c>
      <c r="G10" s="22" t="s">
        <v>13</v>
      </c>
      <c r="H10" s="22" t="s">
        <v>14</v>
      </c>
      <c r="I10" s="20" t="s">
        <v>9</v>
      </c>
      <c r="J10" s="23" t="s">
        <v>10</v>
      </c>
      <c r="K10" s="20" t="s">
        <v>4</v>
      </c>
    </row>
    <row r="11" spans="1:11" ht="79.5" customHeight="1" x14ac:dyDescent="0.25">
      <c r="A11" s="44">
        <v>1</v>
      </c>
      <c r="B11" s="45"/>
      <c r="C11" s="30" t="s">
        <v>22</v>
      </c>
      <c r="D11" s="30" t="s">
        <v>22</v>
      </c>
      <c r="E11" s="30" t="s">
        <v>23</v>
      </c>
      <c r="F11" s="30">
        <v>15000</v>
      </c>
      <c r="G11" s="31">
        <v>725</v>
      </c>
      <c r="H11" s="32">
        <f>F11*G11</f>
        <v>10875000</v>
      </c>
      <c r="I11" s="28" t="s">
        <v>17</v>
      </c>
      <c r="J11" s="24" t="s">
        <v>24</v>
      </c>
      <c r="K11" s="25">
        <v>0</v>
      </c>
    </row>
    <row r="12" spans="1:11" ht="409.5" x14ac:dyDescent="0.25">
      <c r="A12" s="44">
        <v>2</v>
      </c>
      <c r="B12" s="45"/>
      <c r="C12" s="30" t="s">
        <v>28</v>
      </c>
      <c r="D12" s="30" t="s">
        <v>29</v>
      </c>
      <c r="E12" s="30" t="s">
        <v>34</v>
      </c>
      <c r="F12" s="40">
        <v>1</v>
      </c>
      <c r="G12" s="41">
        <v>8712500</v>
      </c>
      <c r="H12" s="32">
        <f t="shared" ref="H12:H15" si="0">F12*G12</f>
        <v>8712500</v>
      </c>
      <c r="I12" s="37" t="s">
        <v>17</v>
      </c>
      <c r="J12" s="38" t="s">
        <v>24</v>
      </c>
      <c r="K12" s="39">
        <v>0</v>
      </c>
    </row>
    <row r="13" spans="1:11" ht="141.75" x14ac:dyDescent="0.25">
      <c r="A13" s="44">
        <v>3</v>
      </c>
      <c r="B13" s="45"/>
      <c r="C13" s="30" t="s">
        <v>30</v>
      </c>
      <c r="D13" s="30" t="s">
        <v>31</v>
      </c>
      <c r="E13" s="42" t="s">
        <v>37</v>
      </c>
      <c r="F13" s="42">
        <v>40</v>
      </c>
      <c r="G13" s="43">
        <v>198660</v>
      </c>
      <c r="H13" s="32">
        <f t="shared" si="0"/>
        <v>7946400</v>
      </c>
      <c r="I13" s="37" t="s">
        <v>17</v>
      </c>
      <c r="J13" s="38" t="s">
        <v>24</v>
      </c>
      <c r="K13" s="39">
        <v>0</v>
      </c>
    </row>
    <row r="14" spans="1:11" ht="117" customHeight="1" x14ac:dyDescent="0.25">
      <c r="A14" s="44">
        <v>4</v>
      </c>
      <c r="B14" s="45"/>
      <c r="C14" s="30" t="s">
        <v>32</v>
      </c>
      <c r="D14" s="30" t="s">
        <v>33</v>
      </c>
      <c r="E14" s="30" t="s">
        <v>34</v>
      </c>
      <c r="F14" s="30">
        <v>1</v>
      </c>
      <c r="G14" s="31">
        <v>11300000</v>
      </c>
      <c r="H14" s="32">
        <f t="shared" si="0"/>
        <v>11300000</v>
      </c>
      <c r="I14" s="37" t="s">
        <v>17</v>
      </c>
      <c r="J14" s="38" t="s">
        <v>24</v>
      </c>
      <c r="K14" s="39">
        <v>0</v>
      </c>
    </row>
    <row r="15" spans="1:11" ht="409.5" x14ac:dyDescent="0.25">
      <c r="A15" s="44">
        <v>5</v>
      </c>
      <c r="B15" s="45"/>
      <c r="C15" s="30" t="s">
        <v>35</v>
      </c>
      <c r="D15" s="30" t="s">
        <v>36</v>
      </c>
      <c r="E15" s="30" t="s">
        <v>34</v>
      </c>
      <c r="F15" s="30">
        <v>1</v>
      </c>
      <c r="G15" s="31">
        <v>11000000</v>
      </c>
      <c r="H15" s="32">
        <f t="shared" si="0"/>
        <v>11000000</v>
      </c>
      <c r="I15" s="37" t="s">
        <v>17</v>
      </c>
      <c r="J15" s="38" t="s">
        <v>24</v>
      </c>
      <c r="K15" s="39">
        <v>0</v>
      </c>
    </row>
    <row r="16" spans="1:11" ht="144" customHeight="1" thickBot="1" x14ac:dyDescent="0.3">
      <c r="A16" s="58">
        <v>6</v>
      </c>
      <c r="B16" s="59"/>
      <c r="C16" s="34" t="s">
        <v>26</v>
      </c>
      <c r="D16" s="34" t="s">
        <v>26</v>
      </c>
      <c r="E16" s="27" t="s">
        <v>27</v>
      </c>
      <c r="F16" s="34">
        <v>30</v>
      </c>
      <c r="G16" s="35">
        <v>11950</v>
      </c>
      <c r="H16" s="36">
        <f>F16*G16</f>
        <v>358500</v>
      </c>
      <c r="I16" s="37" t="s">
        <v>17</v>
      </c>
      <c r="J16" s="38" t="s">
        <v>24</v>
      </c>
      <c r="K16" s="39">
        <v>0</v>
      </c>
    </row>
    <row r="17" spans="1:55" s="26" customFormat="1" x14ac:dyDescent="0.25">
      <c r="A17" s="53" t="s">
        <v>19</v>
      </c>
      <c r="B17" s="54"/>
      <c r="C17" s="54"/>
      <c r="D17" s="54"/>
      <c r="E17" s="54"/>
      <c r="F17" s="54"/>
      <c r="G17" s="55"/>
      <c r="H17" s="27">
        <f>SUM(H11:H16)</f>
        <v>50192400</v>
      </c>
      <c r="I17" s="33"/>
      <c r="J17" s="33"/>
      <c r="K17" s="33"/>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row>
    <row r="18" spans="1:55" ht="31.5" customHeight="1" x14ac:dyDescent="0.25">
      <c r="A18" s="19"/>
      <c r="B18" s="19"/>
      <c r="C18" s="52" t="s">
        <v>25</v>
      </c>
      <c r="D18" s="46"/>
      <c r="E18" s="19"/>
      <c r="I18" s="19"/>
      <c r="J18" s="19"/>
      <c r="K18" s="19"/>
    </row>
    <row r="19" spans="1:55" x14ac:dyDescent="0.25">
      <c r="B19" s="49"/>
      <c r="C19" s="49"/>
      <c r="D19" s="49"/>
      <c r="E19" s="49"/>
    </row>
  </sheetData>
  <mergeCells count="17">
    <mergeCell ref="A14:B14"/>
    <mergeCell ref="A15:B15"/>
    <mergeCell ref="J1:K1"/>
    <mergeCell ref="I2:K2"/>
    <mergeCell ref="A9:K9"/>
    <mergeCell ref="B19:E19"/>
    <mergeCell ref="B6:G6"/>
    <mergeCell ref="B3:H3"/>
    <mergeCell ref="B4:H4"/>
    <mergeCell ref="B5:G5"/>
    <mergeCell ref="C18:D18"/>
    <mergeCell ref="A17:G17"/>
    <mergeCell ref="A10:B10"/>
    <mergeCell ref="A11:B11"/>
    <mergeCell ref="A16:B16"/>
    <mergeCell ref="A12:B12"/>
    <mergeCell ref="A13:B13"/>
  </mergeCells>
  <pageMargins left="0.11811023622047245" right="0.11811023622047245" top="0.55118110236220474" bottom="0.55118110236220474" header="0.31496062992125984" footer="0.31496062992125984"/>
  <pageSetup paperSize="9" scale="5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21:N56"/>
  <sheetViews>
    <sheetView topLeftCell="A91" workbookViewId="0">
      <selection activeCell="N56" sqref="N56"/>
    </sheetView>
  </sheetViews>
  <sheetFormatPr defaultRowHeight="15" x14ac:dyDescent="0.25"/>
  <cols>
    <col min="14" max="14" width="18.7109375" customWidth="1"/>
  </cols>
  <sheetData>
    <row r="21" spans="12:14" ht="15.75" thickBot="1" x14ac:dyDescent="0.3"/>
    <row r="22" spans="12:14" ht="15.75" thickBot="1" x14ac:dyDescent="0.3">
      <c r="L22" s="3">
        <v>27000</v>
      </c>
      <c r="M22" s="4">
        <v>28</v>
      </c>
      <c r="N22">
        <f>L22*M22</f>
        <v>756000</v>
      </c>
    </row>
    <row r="23" spans="12:14" ht="15.75" thickBot="1" x14ac:dyDescent="0.3">
      <c r="L23" s="5">
        <v>60000</v>
      </c>
      <c r="M23" s="6">
        <v>22</v>
      </c>
      <c r="N23">
        <f t="shared" ref="N23:N25" si="0">L23*M23</f>
        <v>1320000</v>
      </c>
    </row>
    <row r="24" spans="12:14" ht="15.75" thickBot="1" x14ac:dyDescent="0.3">
      <c r="L24" s="5">
        <v>100000</v>
      </c>
      <c r="M24" s="6">
        <v>19</v>
      </c>
      <c r="N24">
        <f t="shared" si="0"/>
        <v>1900000</v>
      </c>
    </row>
    <row r="25" spans="12:14" ht="15.75" thickBot="1" x14ac:dyDescent="0.3">
      <c r="L25" s="5">
        <v>50000</v>
      </c>
      <c r="M25" s="6">
        <v>59</v>
      </c>
      <c r="N25">
        <f t="shared" si="0"/>
        <v>2950000</v>
      </c>
    </row>
    <row r="26" spans="12:14" x14ac:dyDescent="0.25">
      <c r="N26" s="7">
        <f>SUM(N22:N25)</f>
        <v>6926000</v>
      </c>
    </row>
    <row r="46" spans="12:14" ht="15.75" thickBot="1" x14ac:dyDescent="0.3"/>
    <row r="47" spans="12:14" ht="15.75" thickBot="1" x14ac:dyDescent="0.3">
      <c r="L47" s="14">
        <v>31820</v>
      </c>
      <c r="M47" s="15">
        <v>50</v>
      </c>
      <c r="N47" s="7">
        <f>L47*M47</f>
        <v>1591000</v>
      </c>
    </row>
    <row r="48" spans="12:14" ht="15.75" thickBot="1" x14ac:dyDescent="0.3">
      <c r="L48" s="16">
        <v>15600</v>
      </c>
      <c r="M48" s="17">
        <v>50</v>
      </c>
      <c r="N48" s="7">
        <f t="shared" ref="N48:N55" si="1">L48*M48</f>
        <v>780000</v>
      </c>
    </row>
    <row r="49" spans="12:14" ht="15.75" thickBot="1" x14ac:dyDescent="0.3">
      <c r="L49" s="16">
        <v>84160</v>
      </c>
      <c r="M49" s="17">
        <v>10</v>
      </c>
      <c r="N49" s="7">
        <f t="shared" si="1"/>
        <v>841600</v>
      </c>
    </row>
    <row r="50" spans="12:14" ht="15.75" thickBot="1" x14ac:dyDescent="0.3">
      <c r="L50" s="16">
        <v>60100</v>
      </c>
      <c r="M50" s="17">
        <v>30</v>
      </c>
      <c r="N50" s="7">
        <f t="shared" si="1"/>
        <v>1803000</v>
      </c>
    </row>
    <row r="51" spans="12:14" ht="15.75" thickBot="1" x14ac:dyDescent="0.3">
      <c r="L51" s="16">
        <v>97500</v>
      </c>
      <c r="M51" s="17">
        <v>8</v>
      </c>
      <c r="N51" s="7">
        <f t="shared" si="1"/>
        <v>780000</v>
      </c>
    </row>
    <row r="52" spans="12:14" ht="15.75" thickBot="1" x14ac:dyDescent="0.3">
      <c r="L52" s="16">
        <v>41750</v>
      </c>
      <c r="M52" s="17">
        <v>16</v>
      </c>
      <c r="N52" s="7">
        <f t="shared" si="1"/>
        <v>668000</v>
      </c>
    </row>
    <row r="53" spans="12:14" ht="15.75" thickBot="1" x14ac:dyDescent="0.3">
      <c r="L53" s="16">
        <v>26200</v>
      </c>
      <c r="M53" s="17">
        <v>30</v>
      </c>
      <c r="N53" s="7">
        <f t="shared" si="1"/>
        <v>786000</v>
      </c>
    </row>
    <row r="54" spans="12:14" ht="15.75" thickBot="1" x14ac:dyDescent="0.3">
      <c r="L54" s="16">
        <v>67450</v>
      </c>
      <c r="M54" s="17">
        <v>10</v>
      </c>
      <c r="N54" s="7">
        <f t="shared" si="1"/>
        <v>674500</v>
      </c>
    </row>
    <row r="55" spans="12:14" ht="15.75" thickBot="1" x14ac:dyDescent="0.3">
      <c r="L55" s="16">
        <v>40200</v>
      </c>
      <c r="M55" s="17">
        <v>10</v>
      </c>
      <c r="N55" s="7">
        <f t="shared" si="1"/>
        <v>402000</v>
      </c>
    </row>
    <row r="56" spans="12:14" x14ac:dyDescent="0.25">
      <c r="N56" s="18">
        <f>SUM(N47:N55)</f>
        <v>8326100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1 к КД</vt:lpstr>
      <vt:lpstr>Лист1</vt:lpstr>
      <vt:lpstr>'Приложение 1 к КД'!Заголовки_для_печати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Гос закуп</dc:creator>
  <cp:lastModifiedBy>GosZ</cp:lastModifiedBy>
  <cp:lastPrinted>2024-01-25T07:41:43Z</cp:lastPrinted>
  <dcterms:created xsi:type="dcterms:W3CDTF">2016-02-23T10:13:56Z</dcterms:created>
  <dcterms:modified xsi:type="dcterms:W3CDTF">2024-01-25T07:42:27Z</dcterms:modified>
</cp:coreProperties>
</file>