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er\Desktop\ЗАКУПКИ 2023\"/>
    </mc:Choice>
  </mc:AlternateContent>
  <xr:revisionPtr revIDLastSave="0" documentId="13_ncr:1_{25C4F13B-1AB2-4552-95DB-F5D8490F6E0B}" xr6:coauthVersionLast="47" xr6:coauthVersionMax="47" xr10:uidLastSave="{00000000-0000-0000-0000-000000000000}"/>
  <bookViews>
    <workbookView xWindow="-120" yWindow="-120" windowWidth="29040" windowHeight="15840" xr2:uid="{2E1B7BC2-3C88-444A-984D-684AB28CEFD5}"/>
  </bookViews>
  <sheets>
    <sheet name="МухСАТ,Exspress Farm" sheetId="1" r:id="rId1"/>
  </sheets>
  <externalReferences>
    <externalReference r:id="rId2"/>
  </externalReferences>
  <definedNames>
    <definedName name="_xlnm.Print_Titles" localSheetId="0">'МухСАТ,Exspress Farm'!$9:$9</definedName>
    <definedName name="_xlnm.Print_Area" localSheetId="0">'МухСАТ,Exspress Farm'!$A$1:$G$49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G31" i="1"/>
  <c r="G30" i="1"/>
  <c r="G29" i="1"/>
  <c r="G28" i="1"/>
  <c r="G27" i="1"/>
  <c r="G26" i="1"/>
  <c r="G25" i="1"/>
  <c r="G24" i="1"/>
  <c r="G23" i="1"/>
  <c r="G22" i="1"/>
  <c r="G21" i="1"/>
  <c r="G20" i="1"/>
  <c r="G19" i="1"/>
  <c r="G18" i="1"/>
  <c r="E17" i="1"/>
  <c r="G17" i="1" s="1"/>
  <c r="H17" i="1" s="1"/>
  <c r="E16" i="1"/>
  <c r="G16" i="1" s="1"/>
  <c r="E15" i="1"/>
  <c r="G15" i="1" s="1"/>
  <c r="E14" i="1"/>
  <c r="G14" i="1" s="1"/>
  <c r="E13" i="1"/>
  <c r="G13" i="1" s="1"/>
  <c r="E12" i="1"/>
  <c r="G12" i="1" s="1"/>
  <c r="E11" i="1"/>
  <c r="G11" i="1" s="1"/>
  <c r="G33" i="1" l="1"/>
  <c r="H18" i="1"/>
</calcChain>
</file>

<file path=xl/sharedStrings.xml><?xml version="1.0" encoding="utf-8"?>
<sst xmlns="http://schemas.openxmlformats.org/spreadsheetml/2006/main" count="87" uniqueCount="67">
  <si>
    <t xml:space="preserve"> о проведении закупа способом запроса ценовых предложений</t>
  </si>
  <si>
    <t>№</t>
  </si>
  <si>
    <t xml:space="preserve">Международное непатентованное название </t>
  </si>
  <si>
    <t>Техническое описание</t>
  </si>
  <si>
    <t>Ед. изм</t>
  </si>
  <si>
    <t>Цена за единицу</t>
  </si>
  <si>
    <t>Количество</t>
  </si>
  <si>
    <t xml:space="preserve">Сумма </t>
  </si>
  <si>
    <t>В соответсвии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 375.</t>
  </si>
  <si>
    <t xml:space="preserve">г.Алматы                                                                                                                                                                                                </t>
  </si>
  <si>
    <t>Лизирующий реагент М -58LEO (I) (1000мл/бут)</t>
  </si>
  <si>
    <t>Лизирующий реагент М -58LEO (II) (500мл/бут)</t>
  </si>
  <si>
    <t>Лизирующий реагент М -58LH (500мл/бут)</t>
  </si>
  <si>
    <t>Лизирующий реагент М -58LBA (1000мл/бут)</t>
  </si>
  <si>
    <t>Чистящий раствор 50мл/флакон</t>
  </si>
  <si>
    <t>Дилюент М-58D (20л/кан)</t>
  </si>
  <si>
    <t>Кровь контрольная BC-5D 3 x 3.0мл Tri-pack (1L, 1N, 1H)</t>
  </si>
  <si>
    <t>Лизирующий реагент LEO(1) 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ВС-5800. Объем флакона не менее 1000 мл.</t>
  </si>
  <si>
    <t xml:space="preserve">Лизирующий реагент LEO(2) 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ВС-5800. Объем флакона не менее 500 мл
</t>
  </si>
  <si>
    <t xml:space="preserve">Лизирующий реагент 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ВС-5800. Объем флакона не менее 500 мл
</t>
  </si>
  <si>
    <t>Лизирующий реагент Специальный жидкий реагент, предназначенный для лизирования эритроцитов и тромбоцитов.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ВС-5800. Объем флакона не менее 1000 мл</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</si>
  <si>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t>
  </si>
  <si>
    <t xml:space="preserve">Изотонический разбавитель 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BC-5800. Объем флакона не менее 20 л
</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</si>
  <si>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емкостью не менее 3,0мл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t>
  </si>
  <si>
    <t>шт</t>
  </si>
  <si>
    <t>2223 Готовый набор реагентов, предназначен для разделения белкых фракций сыворотки крови человека в щелочной среде (рН =9,9) на 6 подфракций и выделением В1-В2 зоны, методом капиллятного электорофереза.  Белки,  разделяются  в  кварцевых  капиллярах,  детектируются  прямым  методом  по поглощению  на длине  волны  200  нм. Исследование проводится в автоматическом режиме с получением белкового профиля в количественном и качественном диапазоне. Содержит: Буфер - Buffer (готов к использованию) 6 фл. по 250 мл , Промывающий раствор - Wash solution (концентрат) 3 фл., 25 мл ,Сегменты для разведения образцов - Reagent cups 3 уп., 125 штук, Фильтры 3 шт, в инд.упак., Контейнеры для использованных сегментов.</t>
  </si>
  <si>
    <t>2243 Готовый раствор буфера для капиллярного электрофореза белковых фракций. Объем 250 мл, со значением рН = 9.9 ± 0.5</t>
  </si>
  <si>
    <t>2058  Концентрированный промывающий раствор CAPICLEAN, для еженедельной промывки пробозаборника и капилляров на системе капиллярного электрофореза, объем 25 мл.</t>
  </si>
  <si>
    <t>4785 Контрольная сыворотка НОРМА, объем 5х1 мл. Сыворотка находится в стабильной лиофилизированной форме.  Предназначена  для  контроля  качества  количественного  анализа  белковых фракций сыворотки,  липопротеинов,  холестерина  и  аполипопротеинов  в  методиках  на системе капиллярного электрофореза и на анализаторе в гелях агарозы. Данная сыворотка также используется в качестве маркера при идентификации различных изоферментов, разделенных методом электрофореза.</t>
  </si>
  <si>
    <t>2207  Готовый набор реагентов для определения фракций гемоглобина в крови методом капиллярного электрофореза. Набор расчитан на 200 тестов (2х250 мл). Разделение нормального гемоглобина (F, A и А2) и определение основных вариантов гемоглобина (особенно S, C, E или D), методом капиллярного электрофореза в щелочном буфере (рН 9,4).</t>
  </si>
  <si>
    <t>2247 Готовый к использованию буфер для разведения гемоглобина на системе капиллярного электрофореза, объем 1х250 мл</t>
  </si>
  <si>
    <t>4778  Контроль нормального Hb A2 получен из пула образцов человеческой крови. Контроль стабилизирован лиофильным высушиванием. Предназначен для контроля качества количественного определения гемоглобина А2 и для контроля миграции профиля гемоглобина на системе капиллярного электрофореза</t>
  </si>
  <si>
    <t>4779  Контрольная сыворотка Hb A2  Патология получена из пула образцов человеческой крови. Контроль стабилизирован лиофильным высушиванием. Предназначен для контроля качества количественного определения гемоглобина А2  на системе капиллярного электрофореза</t>
  </si>
  <si>
    <t>4587 Раствор для пред разведения пробы Fluidil,  1х5 мл</t>
  </si>
  <si>
    <t>Картридж для  капилляра для системы капиллярного электрофореза. Представляет собой тонкую трубку в диаметре 25 мкл с утолщением в первой трети до 100 мкл. Капилляр сделан из акрила в металлическом корпусе. 1 шт.</t>
  </si>
  <si>
    <t>уп</t>
  </si>
  <si>
    <t>3) Товар должен быть доставлен по адресу: РК, г.Алматы, микрорайон №2, 54, склад аптеки.</t>
  </si>
  <si>
    <t>4) Сроки и условия поставки: поставка товара должна осуществляться в течении года по предварительной заявке Заказчика в течении 3-х рабочих дней с момента получения заявки.</t>
  </si>
  <si>
    <t>Дополнительную информацию и справку можно получить по телефону: 8(727) 341 03 05, вн. 117.</t>
  </si>
  <si>
    <t>2) Сумма выделенная на закуп лекарственных средств изделий медицинского назначения способом запроса ценовых предложений: 12 653 926,00 (Двенадцать миллионов шестьсот пятьдесят три тысячи девятьсот двадцать шесть) тенге 00 тиын.</t>
  </si>
  <si>
    <r>
      <t>      Заказчик и организатор</t>
    </r>
    <r>
      <rPr>
        <b/>
        <sz val="14"/>
        <color rgb="FF000000"/>
        <rFont val="Times New Roman"/>
        <family val="1"/>
        <charset val="204"/>
      </rPr>
      <t>: Коммунальное государственное предприятие на праве хозяйственного ведения «Детская городская клиническая больница №2» Управления общественного здравоохранения города Алматы</t>
    </r>
    <r>
      <rPr>
        <sz val="14"/>
        <color rgb="FF000000"/>
        <rFont val="Times New Roman"/>
        <family val="1"/>
        <charset val="204"/>
      </rPr>
      <t>, адрес: г.Алматы, микрорайон 2, 54,  объявляет о проведении закупа способом запроса ценовых предложений лекарственных средств изделий медицинского назначения.</t>
    </r>
  </si>
  <si>
    <t>1)     Наименование международных непатентованных наименований закупаемых товаров, торговых наименований — в случае индивидуальной непереносимости пациента, об объеме закупа, месте поставок, суммах, выделенных для закупа по каждому лоту:</t>
  </si>
  <si>
    <t>Изделия медицинского назначения (ИМН)</t>
  </si>
  <si>
    <t>09  января 2023 года</t>
  </si>
  <si>
    <r>
      <t>Объявление</t>
    </r>
    <r>
      <rPr>
        <b/>
        <sz val="14"/>
        <color rgb="FFFF0000"/>
        <rFont val="Times New Roman"/>
        <family val="1"/>
        <charset val="204"/>
      </rPr>
      <t xml:space="preserve"> №2</t>
    </r>
  </si>
  <si>
    <t>5) Окончательный срок представления ценовых предложений: до 10.00 ч  16 января 2023 года по следующему адресу: г.Алматы, микрорайон №2, 54, 3 этаж, кабинет государственных закупок.</t>
  </si>
  <si>
    <t>6) Конверты  с  ценовыми  предложениями  будут вскрываться и рассматриватся в 12.00 ч  16 января 2023 года по следующему адресу: г.Алматы, микрорайон №2, 54, 3 этаж, малый конференц зал.</t>
  </si>
  <si>
    <t>Набор для анализа белковых фракций сыворотки крови MINICAP PROTEIN(E) 6 MAXI-KIT из комплекта Система капиллярного электрофореза MINICAP (6х250мл) +2 +30 С</t>
  </si>
  <si>
    <t>Буфер для разведения белков MINICAP PROTEIN(E) 6 BUFFER из комплекта Система капиллярного электрофореза MINICAP, 250 мл, +2 +30 С</t>
  </si>
  <si>
    <t>Сегмeнты для разведения образцов MINICAP REAGENT CUPS (3 x 125) из комплекта Автоматическая система электрофореза в геле агарозы HYDRASYS 2 scan и HYDRASYS 2   +2 +30 С</t>
  </si>
  <si>
    <t xml:space="preserve">Раствор CAPICLEAN из комплекта Система капиллярного электрофореза MINICAP 25мл +2 +8С </t>
  </si>
  <si>
    <t xml:space="preserve">2281  Одноразовые, белые, пластиковые сегменты для разведения и миграции образцов в автоматической системе капиллярного электрофореза. Каждый сегмент предназначен для одновременного разведения двух образцов. Поставляется в картонных коробках (3 x 125) шт/упак. Используется для работы на анализаторе Minicap </t>
  </si>
  <si>
    <t xml:space="preserve">Контрольная сыворотка для анализа белковых фракций, норма NORMAL CONTROL (5) из комплекта Система капиллярного электрофореза MINICAP, (5x1мл ) t  +2 +8С </t>
  </si>
  <si>
    <t xml:space="preserve">Набор для определения фракций гемоглобина в крови MINICAP HEMOGLOBIN(Е) из комплекта Система капиллярного электрофореза MINICAP 200 тестов (2х250мл)  +2 +8 С </t>
  </si>
  <si>
    <t xml:space="preserve">Буфер для разведения гемоглобина MINICAP HEMOGLOBIN(E) BUFFER из комплекта Система капиллярного электрофореза MINICAP 250 мл  +2 +8 С </t>
  </si>
  <si>
    <t xml:space="preserve">Hb A2 контроль норма NORMAL Hb A2 CONTROL (5) из комплекта Cистема капиллярного электрофореза MINICAP 1 фл  +2 +8 С </t>
  </si>
  <si>
    <t>Hb A2 контроль патология PATHOLOGICAL Hb A2 CONTROL из комплекта Cистема капиллярного электрофореза MINICAP 1 фл  +2 +8 С</t>
  </si>
  <si>
    <t>Раствор для разведения пробы FLUIDIL  из комплекта Система капиллярного электрофореза MINICAP (5 мл) +15 +30 C</t>
  </si>
  <si>
    <t xml:space="preserve">Капилляр в корпусе, для реагентов, 25 мкм </t>
  </si>
  <si>
    <t xml:space="preserve">О-образная муфта </t>
  </si>
  <si>
    <t xml:space="preserve">Белая механическая смазка </t>
  </si>
  <si>
    <t>Механический дозатор</t>
  </si>
  <si>
    <t>Дозирующий стеклянный механизм для анализатора Sebia A. S. - Дозирующий стеклянный шприц запчасть используется для анализатора капиллярного электрофореза Minicap</t>
  </si>
  <si>
    <t xml:space="preserve">Белая механическая смазка -Люрикант (смазка)используется для смазки механизма движения шприца для анализатора капиллярного электрофореза. Minicap </t>
  </si>
  <si>
    <t xml:space="preserve">О-образная муфта - Уплотнитель контейнеров О-образная резиновая муфта запчасть используется для анализатора капиллярного электрофореза Minicap 
</t>
  </si>
  <si>
    <t>Набор для обслуживания помпы - Набор для обслуживания насоса (Помпы) запчасть используется для анализатора капиллярного электрофореза Minicap</t>
  </si>
  <si>
    <t>Набор для обслуживания помпы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</si>
</sst>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2" x14ac:knownFonts="1">
    <font>
      <sz val="11"/>
      <color theme="1"/>
      <name val="Calibri"/>
      <family val="2"/>
      <charset val="204"/>
      <scheme val="minor"/>
    </font>
    <font>
      <b/>
      <sz val="14"/>
      <color rgb="FF1E1E1E"/>
      <name val="Times New Roman"/>
      <family val="1"/>
      <charset val="204"/>
    </font>
    <font>
      <sz val="12"/>
      <color rgb="FF000000"/>
      <name val="Times New Roman"/>
      <family val="1"/>
      <charset val="204"/>
    </font>
    <font>
      <b/>
      <sz val="12"/>
      <color theme="1"/>
      <name val="Times New Roman"/>
      <family val="1"/>
      <charset val="204"/>
    </font>
    <font>
      <sz val="11"/>
      <color theme="1"/>
      <name val="Calibri"/>
      <family val="2"/>
      <charset val="204"/>
      <scheme val="minor"/>
    </font>
    <font>
      <b/>
      <sz val="11"/>
      <color theme="1"/>
      <name val="Calibri"/>
      <family val="2"/>
      <charset val="204"/>
      <scheme val="minor"/>
    </font>
    <font>
      <sz val="12"/>
      <name val="Times New Roman"/>
      <family val="1"/>
      <charset val="204"/>
    </font>
    <font>
      <sz val="14"/>
      <color rgb="FF1E1E1E"/>
      <name val="Times New Roman"/>
      <family val="1"/>
      <charset val="204"/>
    </font>
    <font>
      <sz val="14"/>
      <color rgb="FF000000"/>
      <name val="Times New Roman"/>
      <family val="1"/>
      <charset val="204"/>
    </font>
    <font>
      <b/>
      <sz val="14"/>
      <color rgb="FF000000"/>
      <name val="Times New Roman"/>
      <family val="1"/>
      <charset val="204"/>
    </font>
    <font>
      <b/>
      <sz val="14"/>
      <color rgb="FFFF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4" fillId="0" borderId="0" applyFont="0" applyFill="0" applyBorder="0" applyAlignment="0" applyProtection="0"/>
  </cellStyleXfs>
  <cellXfs count="23">
    <xf numFmtId="0" fontId="0" fillId="0" borderId="0" xfId="0"/>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xf>
    <xf numFmtId="164" fontId="6" fillId="3" borderId="1" xfId="1" applyFont="1" applyFill="1" applyBorder="1" applyAlignment="1">
      <alignment vertical="center"/>
    </xf>
    <xf numFmtId="164" fontId="6" fillId="3"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0" fillId="0" borderId="0" xfId="0" applyNumberFormat="1"/>
    <xf numFmtId="0" fontId="2" fillId="0" borderId="0" xfId="0" applyFont="1" applyAlignment="1">
      <alignment vertical="center"/>
    </xf>
    <xf numFmtId="0" fontId="0" fillId="0" borderId="0" xfId="0" applyAlignment="1">
      <alignment horizontal="left"/>
    </xf>
    <xf numFmtId="0" fontId="5" fillId="0" borderId="0" xfId="0" applyFont="1"/>
    <xf numFmtId="0" fontId="11" fillId="0" borderId="0" xfId="0" applyFont="1"/>
    <xf numFmtId="0" fontId="10" fillId="3" borderId="0" xfId="0" applyFont="1" applyFill="1"/>
    <xf numFmtId="0" fontId="3" fillId="2" borderId="1" xfId="0" applyFont="1" applyFill="1" applyBorder="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Q/Desktop/&#1043;&#1054;&#1057;%20&#1047;&#1040;&#1050;&#1059;&#1055;%202023%20&#1043;/&#1043;&#1086;&#1076;&#1086;&#1074;&#1072;&#1103;%20&#1079;&#1072;&#1103;&#1074;&#1082;&#1072;%20&#1044;&#1043;&#1050;&#1041;%20&#8470;2%20&#1085;&#1072;%202023%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С и МИ заявка"/>
      <sheetName val="Фин отдел"/>
      <sheetName val="КДЛ"/>
      <sheetName val="АХО"/>
      <sheetName val="СанЭпид"/>
      <sheetName val="Обучение"/>
    </sheetNames>
    <sheetDataSet>
      <sheetData sheetId="0"/>
      <sheetData sheetId="1"/>
      <sheetData sheetId="2">
        <row r="181">
          <cell r="I181">
            <v>35700</v>
          </cell>
        </row>
        <row r="182">
          <cell r="I182">
            <v>23500</v>
          </cell>
        </row>
        <row r="183">
          <cell r="I183">
            <v>17900</v>
          </cell>
        </row>
        <row r="184">
          <cell r="I184">
            <v>35700</v>
          </cell>
        </row>
        <row r="185">
          <cell r="I185">
            <v>6500</v>
          </cell>
        </row>
        <row r="186">
          <cell r="I186">
            <v>47400</v>
          </cell>
        </row>
        <row r="187">
          <cell r="I187">
            <v>79800</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27E3-75BC-417C-B850-B5FF5A84ED7C}">
  <dimension ref="A2:H41"/>
  <sheetViews>
    <sheetView tabSelected="1" topLeftCell="A7" zoomScale="82" zoomScaleNormal="82" workbookViewId="0">
      <selection activeCell="B33" sqref="B33"/>
    </sheetView>
  </sheetViews>
  <sheetFormatPr defaultRowHeight="15" x14ac:dyDescent="0.25"/>
  <cols>
    <col min="2" max="2" width="39.85546875" customWidth="1"/>
    <col min="3" max="3" width="58.140625" customWidth="1"/>
    <col min="5" max="5" width="18.28515625" customWidth="1"/>
    <col min="7" max="7" width="34.7109375" customWidth="1"/>
  </cols>
  <sheetData>
    <row r="2" spans="1:8" ht="23.25" customHeight="1" x14ac:dyDescent="0.25">
      <c r="A2" s="19" t="s">
        <v>44</v>
      </c>
      <c r="B2" s="19"/>
      <c r="C2" s="19"/>
      <c r="D2" s="19"/>
      <c r="E2" s="19"/>
      <c r="F2" s="19"/>
      <c r="G2" s="19"/>
      <c r="H2" s="19"/>
    </row>
    <row r="3" spans="1:8" ht="15" customHeight="1" x14ac:dyDescent="0.25">
      <c r="A3" s="19" t="s">
        <v>0</v>
      </c>
      <c r="B3" s="19"/>
      <c r="C3" s="19"/>
      <c r="D3" s="19"/>
      <c r="E3" s="19"/>
      <c r="F3" s="19"/>
      <c r="G3" s="19"/>
      <c r="H3" s="19"/>
    </row>
    <row r="4" spans="1:8" ht="15" customHeight="1" x14ac:dyDescent="0.25">
      <c r="A4" s="1"/>
      <c r="B4" s="1"/>
      <c r="C4" s="1"/>
      <c r="D4" s="1"/>
      <c r="E4" s="1"/>
      <c r="F4" s="1"/>
      <c r="G4" s="1"/>
      <c r="H4" s="1"/>
    </row>
    <row r="5" spans="1:8" ht="114" customHeight="1" x14ac:dyDescent="0.25">
      <c r="A5" s="20" t="s">
        <v>8</v>
      </c>
      <c r="B5" s="20"/>
      <c r="C5" s="20"/>
      <c r="D5" s="20"/>
      <c r="E5" s="20"/>
      <c r="F5" s="20"/>
      <c r="G5" s="20"/>
    </row>
    <row r="6" spans="1:8" s="14" customFormat="1" ht="18" customHeight="1" x14ac:dyDescent="0.3">
      <c r="A6" s="15" t="s">
        <v>9</v>
      </c>
      <c r="B6" s="15"/>
      <c r="C6" s="15"/>
      <c r="D6" s="15"/>
      <c r="E6" s="15"/>
      <c r="F6" s="15"/>
      <c r="G6" s="16" t="s">
        <v>43</v>
      </c>
    </row>
    <row r="7" spans="1:8" ht="84.75" customHeight="1" x14ac:dyDescent="0.25">
      <c r="A7" s="21" t="s">
        <v>40</v>
      </c>
      <c r="B7" s="21"/>
      <c r="C7" s="21"/>
      <c r="D7" s="21"/>
      <c r="E7" s="21"/>
      <c r="F7" s="21"/>
      <c r="G7" s="21"/>
    </row>
    <row r="8" spans="1:8" ht="49.5" customHeight="1" x14ac:dyDescent="0.25">
      <c r="A8" s="22" t="s">
        <v>41</v>
      </c>
      <c r="B8" s="22"/>
      <c r="C8" s="22"/>
      <c r="D8" s="22"/>
      <c r="E8" s="22"/>
      <c r="F8" s="22"/>
      <c r="G8" s="22"/>
    </row>
    <row r="9" spans="1:8" ht="31.5" x14ac:dyDescent="0.25">
      <c r="A9" s="2" t="s">
        <v>1</v>
      </c>
      <c r="B9" s="3" t="s">
        <v>2</v>
      </c>
      <c r="C9" s="3" t="s">
        <v>3</v>
      </c>
      <c r="D9" s="2" t="s">
        <v>4</v>
      </c>
      <c r="E9" s="2" t="s">
        <v>5</v>
      </c>
      <c r="F9" s="2" t="s">
        <v>6</v>
      </c>
      <c r="G9" s="4" t="s">
        <v>7</v>
      </c>
    </row>
    <row r="10" spans="1:8" ht="23.25" customHeight="1" x14ac:dyDescent="0.25">
      <c r="A10" s="17" t="s">
        <v>42</v>
      </c>
      <c r="B10" s="17"/>
      <c r="C10" s="17"/>
      <c r="D10" s="17"/>
      <c r="E10" s="17"/>
      <c r="F10" s="17"/>
      <c r="G10" s="17"/>
    </row>
    <row r="11" spans="1:8" ht="120" customHeight="1" x14ac:dyDescent="0.25">
      <c r="A11" s="2">
        <v>1</v>
      </c>
      <c r="B11" s="5" t="s">
        <v>10</v>
      </c>
      <c r="C11" s="6" t="s">
        <v>17</v>
      </c>
      <c r="D11" s="7" t="s">
        <v>24</v>
      </c>
      <c r="E11" s="8">
        <f>[1]КДЛ!$I$181</f>
        <v>35700</v>
      </c>
      <c r="F11" s="7">
        <v>30</v>
      </c>
      <c r="G11" s="9">
        <f>E11*F11</f>
        <v>1071000</v>
      </c>
    </row>
    <row r="12" spans="1:8" ht="126" x14ac:dyDescent="0.25">
      <c r="A12" s="3">
        <v>2</v>
      </c>
      <c r="B12" s="5" t="s">
        <v>11</v>
      </c>
      <c r="C12" s="6" t="s">
        <v>18</v>
      </c>
      <c r="D12" s="7" t="s">
        <v>24</v>
      </c>
      <c r="E12" s="8">
        <f>[1]КДЛ!$I$182</f>
        <v>23500</v>
      </c>
      <c r="F12" s="7">
        <v>12</v>
      </c>
      <c r="G12" s="9">
        <f t="shared" ref="G12:G32" si="0">E12*F12</f>
        <v>282000</v>
      </c>
    </row>
    <row r="13" spans="1:8" ht="126" x14ac:dyDescent="0.25">
      <c r="A13" s="3">
        <v>3</v>
      </c>
      <c r="B13" s="5" t="s">
        <v>12</v>
      </c>
      <c r="C13" s="6" t="s">
        <v>19</v>
      </c>
      <c r="D13" s="7" t="s">
        <v>24</v>
      </c>
      <c r="E13" s="8">
        <f>[1]КДЛ!$I$183</f>
        <v>17900</v>
      </c>
      <c r="F13" s="7">
        <v>35</v>
      </c>
      <c r="G13" s="9">
        <f t="shared" si="0"/>
        <v>626500</v>
      </c>
    </row>
    <row r="14" spans="1:8" ht="110.25" x14ac:dyDescent="0.25">
      <c r="A14" s="3">
        <v>4</v>
      </c>
      <c r="B14" s="5" t="s">
        <v>13</v>
      </c>
      <c r="C14" s="6" t="s">
        <v>20</v>
      </c>
      <c r="D14" s="7" t="s">
        <v>24</v>
      </c>
      <c r="E14" s="8">
        <f>[1]КДЛ!$I$184</f>
        <v>35700</v>
      </c>
      <c r="F14" s="7">
        <v>30</v>
      </c>
      <c r="G14" s="9">
        <f t="shared" si="0"/>
        <v>1071000</v>
      </c>
    </row>
    <row r="15" spans="1:8" ht="157.5" x14ac:dyDescent="0.25">
      <c r="A15" s="3">
        <v>5</v>
      </c>
      <c r="B15" s="5" t="s">
        <v>14</v>
      </c>
      <c r="C15" s="6" t="s">
        <v>21</v>
      </c>
      <c r="D15" s="7" t="s">
        <v>24</v>
      </c>
      <c r="E15" s="8">
        <f>[1]КДЛ!$I$185</f>
        <v>6500</v>
      </c>
      <c r="F15" s="7">
        <v>24</v>
      </c>
      <c r="G15" s="9">
        <f t="shared" si="0"/>
        <v>156000</v>
      </c>
    </row>
    <row r="16" spans="1:8" ht="194.25" customHeight="1" x14ac:dyDescent="0.25">
      <c r="A16" s="3">
        <v>6</v>
      </c>
      <c r="B16" s="5" t="s">
        <v>15</v>
      </c>
      <c r="C16" s="6" t="s">
        <v>22</v>
      </c>
      <c r="D16" s="7" t="s">
        <v>24</v>
      </c>
      <c r="E16" s="8">
        <f>[1]КДЛ!$I$186</f>
        <v>47400</v>
      </c>
      <c r="F16" s="7">
        <v>54</v>
      </c>
      <c r="G16" s="9">
        <f t="shared" si="0"/>
        <v>2559600</v>
      </c>
    </row>
    <row r="17" spans="1:8" ht="267.75" x14ac:dyDescent="0.25">
      <c r="A17" s="3">
        <v>7</v>
      </c>
      <c r="B17" s="5" t="s">
        <v>16</v>
      </c>
      <c r="C17" s="6" t="s">
        <v>23</v>
      </c>
      <c r="D17" s="7" t="s">
        <v>24</v>
      </c>
      <c r="E17" s="8">
        <f>[1]КДЛ!$I$187</f>
        <v>79800</v>
      </c>
      <c r="F17" s="7">
        <v>10</v>
      </c>
      <c r="G17" s="9">
        <f t="shared" si="0"/>
        <v>798000</v>
      </c>
      <c r="H17" s="11">
        <f>SUM(G17)</f>
        <v>798000</v>
      </c>
    </row>
    <row r="18" spans="1:8" ht="236.25" x14ac:dyDescent="0.25">
      <c r="A18" s="3">
        <v>8</v>
      </c>
      <c r="B18" s="5" t="s">
        <v>47</v>
      </c>
      <c r="C18" s="6" t="s">
        <v>25</v>
      </c>
      <c r="D18" s="7" t="s">
        <v>35</v>
      </c>
      <c r="E18" s="7">
        <v>749386</v>
      </c>
      <c r="F18" s="2">
        <v>3</v>
      </c>
      <c r="G18" s="9">
        <f t="shared" si="0"/>
        <v>2248158</v>
      </c>
      <c r="H18" s="11">
        <f>SUM(G18)</f>
        <v>2248158</v>
      </c>
    </row>
    <row r="19" spans="1:8" ht="78.75" x14ac:dyDescent="0.25">
      <c r="A19" s="3">
        <v>9</v>
      </c>
      <c r="B19" s="5" t="s">
        <v>48</v>
      </c>
      <c r="C19" s="6" t="s">
        <v>26</v>
      </c>
      <c r="D19" s="7" t="s">
        <v>35</v>
      </c>
      <c r="E19" s="7">
        <v>143251</v>
      </c>
      <c r="F19" s="2">
        <v>3</v>
      </c>
      <c r="G19" s="9">
        <f t="shared" si="0"/>
        <v>429753</v>
      </c>
    </row>
    <row r="20" spans="1:8" ht="110.25" x14ac:dyDescent="0.25">
      <c r="A20" s="3">
        <v>10</v>
      </c>
      <c r="B20" s="5" t="s">
        <v>49</v>
      </c>
      <c r="C20" s="6" t="s">
        <v>51</v>
      </c>
      <c r="D20" s="7" t="s">
        <v>35</v>
      </c>
      <c r="E20" s="7">
        <v>121575</v>
      </c>
      <c r="F20" s="2">
        <v>2</v>
      </c>
      <c r="G20" s="9">
        <f t="shared" si="0"/>
        <v>243150</v>
      </c>
    </row>
    <row r="21" spans="1:8" ht="63" x14ac:dyDescent="0.25">
      <c r="A21" s="3">
        <v>11</v>
      </c>
      <c r="B21" s="5" t="s">
        <v>50</v>
      </c>
      <c r="C21" s="6" t="s">
        <v>27</v>
      </c>
      <c r="D21" s="7" t="s">
        <v>35</v>
      </c>
      <c r="E21" s="7">
        <v>76385</v>
      </c>
      <c r="F21" s="2">
        <v>2</v>
      </c>
      <c r="G21" s="9">
        <f t="shared" si="0"/>
        <v>152770</v>
      </c>
    </row>
    <row r="22" spans="1:8" ht="157.5" x14ac:dyDescent="0.25">
      <c r="A22" s="3">
        <v>12</v>
      </c>
      <c r="B22" s="5" t="s">
        <v>52</v>
      </c>
      <c r="C22" s="6" t="s">
        <v>28</v>
      </c>
      <c r="D22" s="7" t="s">
        <v>35</v>
      </c>
      <c r="E22" s="7">
        <v>76985</v>
      </c>
      <c r="F22" s="7">
        <v>1</v>
      </c>
      <c r="G22" s="9">
        <f t="shared" si="0"/>
        <v>76985</v>
      </c>
    </row>
    <row r="23" spans="1:8" ht="110.25" x14ac:dyDescent="0.25">
      <c r="A23" s="3">
        <v>13</v>
      </c>
      <c r="B23" s="5" t="s">
        <v>53</v>
      </c>
      <c r="C23" s="6" t="s">
        <v>29</v>
      </c>
      <c r="D23" s="7" t="s">
        <v>35</v>
      </c>
      <c r="E23" s="7">
        <v>383951</v>
      </c>
      <c r="F23" s="7">
        <v>1</v>
      </c>
      <c r="G23" s="9">
        <f t="shared" si="0"/>
        <v>383951</v>
      </c>
    </row>
    <row r="24" spans="1:8" ht="78.75" x14ac:dyDescent="0.25">
      <c r="A24" s="3">
        <v>14</v>
      </c>
      <c r="B24" s="5" t="s">
        <v>54</v>
      </c>
      <c r="C24" s="6" t="s">
        <v>30</v>
      </c>
      <c r="D24" s="7" t="s">
        <v>35</v>
      </c>
      <c r="E24" s="7">
        <v>157868</v>
      </c>
      <c r="F24" s="7">
        <v>1</v>
      </c>
      <c r="G24" s="9">
        <f t="shared" si="0"/>
        <v>157868</v>
      </c>
    </row>
    <row r="25" spans="1:8" ht="110.25" x14ac:dyDescent="0.25">
      <c r="A25" s="3">
        <v>15</v>
      </c>
      <c r="B25" s="5" t="s">
        <v>55</v>
      </c>
      <c r="C25" s="6" t="s">
        <v>31</v>
      </c>
      <c r="D25" s="7" t="s">
        <v>35</v>
      </c>
      <c r="E25" s="7">
        <v>603212</v>
      </c>
      <c r="F25" s="7">
        <v>1</v>
      </c>
      <c r="G25" s="9">
        <f t="shared" si="0"/>
        <v>603212</v>
      </c>
    </row>
    <row r="26" spans="1:8" ht="94.5" x14ac:dyDescent="0.25">
      <c r="A26" s="3">
        <v>16</v>
      </c>
      <c r="B26" s="5" t="s">
        <v>56</v>
      </c>
      <c r="C26" s="6" t="s">
        <v>32</v>
      </c>
      <c r="D26" s="7" t="s">
        <v>35</v>
      </c>
      <c r="E26" s="7">
        <v>179307</v>
      </c>
      <c r="F26" s="7">
        <v>1</v>
      </c>
      <c r="G26" s="9">
        <f t="shared" si="0"/>
        <v>179307</v>
      </c>
    </row>
    <row r="27" spans="1:8" ht="84.75" customHeight="1" x14ac:dyDescent="0.25">
      <c r="A27" s="3">
        <v>17</v>
      </c>
      <c r="B27" s="5" t="s">
        <v>57</v>
      </c>
      <c r="C27" s="6" t="s">
        <v>33</v>
      </c>
      <c r="D27" s="7" t="s">
        <v>35</v>
      </c>
      <c r="E27" s="7">
        <v>30209</v>
      </c>
      <c r="F27" s="7">
        <v>2</v>
      </c>
      <c r="G27" s="9">
        <f t="shared" si="0"/>
        <v>60418</v>
      </c>
    </row>
    <row r="28" spans="1:8" ht="78.75" x14ac:dyDescent="0.25">
      <c r="A28" s="3">
        <v>18</v>
      </c>
      <c r="B28" s="5" t="s">
        <v>58</v>
      </c>
      <c r="C28" s="6" t="s">
        <v>34</v>
      </c>
      <c r="D28" s="7" t="s">
        <v>24</v>
      </c>
      <c r="E28" s="7">
        <v>479711</v>
      </c>
      <c r="F28" s="7">
        <v>2</v>
      </c>
      <c r="G28" s="9">
        <f t="shared" si="0"/>
        <v>959422</v>
      </c>
    </row>
    <row r="29" spans="1:8" ht="47.25" x14ac:dyDescent="0.25">
      <c r="A29" s="3">
        <v>19</v>
      </c>
      <c r="B29" s="5" t="s">
        <v>59</v>
      </c>
      <c r="C29" s="6" t="s">
        <v>64</v>
      </c>
      <c r="D29" s="7" t="s">
        <v>24</v>
      </c>
      <c r="E29" s="7">
        <v>3638</v>
      </c>
      <c r="F29" s="7">
        <v>1</v>
      </c>
      <c r="G29" s="9">
        <f t="shared" si="0"/>
        <v>3638</v>
      </c>
    </row>
    <row r="30" spans="1:8" ht="63" x14ac:dyDescent="0.25">
      <c r="A30" s="3">
        <v>20</v>
      </c>
      <c r="B30" s="5" t="s">
        <v>60</v>
      </c>
      <c r="C30" s="6" t="s">
        <v>63</v>
      </c>
      <c r="D30" s="7" t="s">
        <v>24</v>
      </c>
      <c r="E30" s="7">
        <v>23648</v>
      </c>
      <c r="F30" s="7">
        <v>1</v>
      </c>
      <c r="G30" s="9">
        <f t="shared" si="0"/>
        <v>23648</v>
      </c>
    </row>
    <row r="31" spans="1:8" ht="63" x14ac:dyDescent="0.25">
      <c r="A31" s="3">
        <v>21</v>
      </c>
      <c r="B31" s="5" t="s">
        <v>61</v>
      </c>
      <c r="C31" s="6" t="s">
        <v>62</v>
      </c>
      <c r="D31" s="7" t="s">
        <v>24</v>
      </c>
      <c r="E31" s="7">
        <v>270260</v>
      </c>
      <c r="F31" s="7">
        <v>1</v>
      </c>
      <c r="G31" s="9">
        <f t="shared" si="0"/>
        <v>270260</v>
      </c>
    </row>
    <row r="32" spans="1:8" ht="47.25" x14ac:dyDescent="0.25">
      <c r="A32" s="3">
        <v>22</v>
      </c>
      <c r="B32" s="5" t="s">
        <v>66</v>
      </c>
      <c r="C32" s="6" t="s">
        <v>65</v>
      </c>
      <c r="D32" s="7" t="s">
        <v>24</v>
      </c>
      <c r="E32" s="7">
        <v>297286</v>
      </c>
      <c r="F32" s="2">
        <v>1</v>
      </c>
      <c r="G32" s="9">
        <f t="shared" si="0"/>
        <v>297286</v>
      </c>
    </row>
    <row r="33" spans="1:7" ht="15.75" x14ac:dyDescent="0.25">
      <c r="A33" s="2"/>
      <c r="B33" s="3"/>
      <c r="C33" s="3"/>
      <c r="D33" s="2"/>
      <c r="E33" s="2"/>
      <c r="F33" s="2"/>
      <c r="G33" s="10">
        <f>SUM(G11:G32)</f>
        <v>12653926</v>
      </c>
    </row>
    <row r="35" spans="1:7" ht="55.5" customHeight="1" x14ac:dyDescent="0.25">
      <c r="A35" s="18" t="s">
        <v>39</v>
      </c>
      <c r="B35" s="18"/>
      <c r="C35" s="18"/>
      <c r="D35" s="18"/>
      <c r="E35" s="18"/>
      <c r="F35" s="18"/>
      <c r="G35" s="18"/>
    </row>
    <row r="36" spans="1:7" ht="15" customHeight="1" x14ac:dyDescent="0.25">
      <c r="A36" s="12" t="s">
        <v>36</v>
      </c>
      <c r="B36" s="12"/>
      <c r="C36" s="12"/>
      <c r="D36" s="12"/>
      <c r="E36" s="12"/>
      <c r="F36" s="12"/>
      <c r="G36" s="12"/>
    </row>
    <row r="37" spans="1:7" ht="28.5" customHeight="1" x14ac:dyDescent="0.25">
      <c r="A37" s="18" t="s">
        <v>37</v>
      </c>
      <c r="B37" s="18"/>
      <c r="C37" s="18"/>
      <c r="D37" s="18"/>
      <c r="E37" s="18"/>
      <c r="F37" s="18"/>
      <c r="G37" s="18"/>
    </row>
    <row r="38" spans="1:7" s="13" customFormat="1" ht="35.25" customHeight="1" x14ac:dyDescent="0.25">
      <c r="A38" s="18" t="s">
        <v>45</v>
      </c>
      <c r="B38" s="18"/>
      <c r="C38" s="18"/>
      <c r="D38" s="18"/>
      <c r="E38" s="18"/>
      <c r="F38" s="18"/>
      <c r="G38" s="18"/>
    </row>
    <row r="39" spans="1:7" ht="33" customHeight="1" x14ac:dyDescent="0.25">
      <c r="A39" s="18" t="s">
        <v>46</v>
      </c>
      <c r="B39" s="18"/>
      <c r="C39" s="18"/>
      <c r="D39" s="18"/>
      <c r="E39" s="18"/>
      <c r="F39" s="18"/>
      <c r="G39" s="18"/>
    </row>
    <row r="40" spans="1:7" ht="15" customHeight="1" x14ac:dyDescent="0.25">
      <c r="A40" s="12" t="s">
        <v>38</v>
      </c>
      <c r="B40" s="12"/>
      <c r="C40" s="12"/>
      <c r="D40" s="12"/>
      <c r="E40" s="12"/>
      <c r="F40" s="12"/>
      <c r="G40" s="12"/>
    </row>
    <row r="41" spans="1:7" ht="15.75" x14ac:dyDescent="0.25">
      <c r="B41" s="12"/>
    </row>
  </sheetData>
  <mergeCells count="10">
    <mergeCell ref="A3:H3"/>
    <mergeCell ref="A2:H2"/>
    <mergeCell ref="A5:G5"/>
    <mergeCell ref="A7:G7"/>
    <mergeCell ref="A8:G8"/>
    <mergeCell ref="A10:G10"/>
    <mergeCell ref="A35:G35"/>
    <mergeCell ref="A37:G37"/>
    <mergeCell ref="A38:G38"/>
    <mergeCell ref="A39:G39"/>
  </mergeCells>
  <pageMargins left="0.70866141732283472" right="0.70866141732283472" top="0.74803149606299213" bottom="0.74803149606299213" header="0.31496062992125984" footer="0.31496062992125984"/>
  <pageSetup paperSize="9" scale="73"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МухСАТ,Exspress Farm</vt:lpstr>
      <vt:lpstr>'МухСАТ,Exspress Farm'!Заголовки_для_печати</vt:lpstr>
      <vt:lpstr>'МухСАТ,Exspress Farm'!Область_печати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ГЗ</cp:lastModifiedBy>
  <cp:lastPrinted>2023-01-09T05:15:28Z</cp:lastPrinted>
  <dcterms:created xsi:type="dcterms:W3CDTF">2023-01-06T13:38:43Z</dcterms:created>
  <dcterms:modified xsi:type="dcterms:W3CDTF">2023-01-13T04:22:44Z</dcterms:modified>
</cp:coreProperties>
</file>